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\Documents\Osmaston &amp; Yeldersley Parish Council\Finance\"/>
    </mc:Choice>
  </mc:AlternateContent>
  <bookViews>
    <workbookView xWindow="0" yWindow="0" windowWidth="23040" windowHeight="9384"/>
  </bookViews>
  <sheets>
    <sheet name="Bank AC &amp; Bank Bal" sheetId="1" r:id="rId1"/>
    <sheet name="VAT" sheetId="2" r:id="rId2"/>
  </sheets>
  <definedNames>
    <definedName name="_xlnm._FilterDatabase" localSheetId="0" hidden="1">'Bank AC &amp; Bank Bal'!$A$6:$G$36</definedName>
  </definedNames>
  <calcPr calcId="152511"/>
</workbook>
</file>

<file path=xl/calcChain.xml><?xml version="1.0" encoding="utf-8"?>
<calcChain xmlns="http://schemas.openxmlformats.org/spreadsheetml/2006/main">
  <c r="G5" i="1" l="1"/>
  <c r="L6" i="1" l="1"/>
  <c r="G2" i="2" l="1"/>
  <c r="L19" i="1"/>
  <c r="G24" i="1"/>
  <c r="E38" i="1"/>
  <c r="G38" i="1" l="1"/>
  <c r="L12" i="1" l="1"/>
  <c r="L28" i="1" s="1"/>
</calcChain>
</file>

<file path=xl/sharedStrings.xml><?xml version="1.0" encoding="utf-8"?>
<sst xmlns="http://schemas.openxmlformats.org/spreadsheetml/2006/main" count="156" uniqueCount="64">
  <si>
    <t>FIONA RAISTRICK</t>
  </si>
  <si>
    <t>G TURNER</t>
  </si>
  <si>
    <t>DERBYSHIRE ASSOCAT</t>
  </si>
  <si>
    <t>Precept</t>
  </si>
  <si>
    <t>Salary</t>
  </si>
  <si>
    <t>Annual Subscription</t>
  </si>
  <si>
    <t>Refund</t>
  </si>
  <si>
    <t>Payer</t>
  </si>
  <si>
    <t>Category per Annual Return</t>
  </si>
  <si>
    <t>Description</t>
  </si>
  <si>
    <t>Net</t>
  </si>
  <si>
    <t>VAT</t>
  </si>
  <si>
    <t>Gross</t>
  </si>
  <si>
    <t>Payee</t>
  </si>
  <si>
    <t>Chq No</t>
  </si>
  <si>
    <t>Date</t>
  </si>
  <si>
    <t xml:space="preserve">Current Account Reconcillation </t>
  </si>
  <si>
    <t>Bal fwd</t>
  </si>
  <si>
    <t>per bank statement</t>
  </si>
  <si>
    <t xml:space="preserve">Less:  Chq ******** Prior Yr </t>
  </si>
  <si>
    <t xml:space="preserve"> </t>
  </si>
  <si>
    <t>Income</t>
  </si>
  <si>
    <t>Expenditure</t>
  </si>
  <si>
    <t>Reserve Account Reconciliation</t>
  </si>
  <si>
    <t xml:space="preserve">Interest </t>
  </si>
  <si>
    <t>Received</t>
  </si>
  <si>
    <t>at 31/03/2021</t>
  </si>
  <si>
    <t>Derbyshire County Council</t>
  </si>
  <si>
    <t>Credit</t>
  </si>
  <si>
    <t>Fiona Raistrick</t>
  </si>
  <si>
    <t>Staff</t>
  </si>
  <si>
    <t>BHIB</t>
  </si>
  <si>
    <t>Office</t>
  </si>
  <si>
    <t>Ins renewal</t>
  </si>
  <si>
    <t>DALC</t>
  </si>
  <si>
    <t>Staff`</t>
  </si>
  <si>
    <t>Stamps</t>
  </si>
  <si>
    <t>Postage</t>
  </si>
  <si>
    <t>Zoom (May)</t>
  </si>
  <si>
    <t>Zoom (April)</t>
  </si>
  <si>
    <t>Zoom (June)</t>
  </si>
  <si>
    <t>Website</t>
  </si>
  <si>
    <t>IOC/GDPR</t>
  </si>
  <si>
    <t>S137</t>
  </si>
  <si>
    <t>BP</t>
  </si>
  <si>
    <t>Salary (June)</t>
  </si>
  <si>
    <t>HMRC</t>
  </si>
  <si>
    <t>Tax</t>
  </si>
  <si>
    <t>Salary (July)</t>
  </si>
  <si>
    <t>Osmaston Polo Ground</t>
  </si>
  <si>
    <t xml:space="preserve">Grants </t>
  </si>
  <si>
    <t>Section 137</t>
  </si>
  <si>
    <t>RBL Poppy Appeal - 2020</t>
  </si>
  <si>
    <t>RBL Poppy Appeal - 2021</t>
  </si>
  <si>
    <t>26/01/20211</t>
  </si>
  <si>
    <t>Wreaths</t>
  </si>
  <si>
    <t>Printing</t>
  </si>
  <si>
    <t>BALANCE</t>
  </si>
  <si>
    <t>Internal Audit</t>
  </si>
  <si>
    <t>Use of home Office</t>
  </si>
  <si>
    <t>IT</t>
  </si>
  <si>
    <t>Total Balances</t>
  </si>
  <si>
    <t>31/03/2022 Balance Per bank statement</t>
  </si>
  <si>
    <t>31/03/2022 Balance Per Payment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</si>
</sst>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3" formatCode="_-* #,##0.00_-;\-* #,##0.00_-;_-* &quot;-&quot;??_-;_-@_-"/>
    <numFmt numFmtId="164" formatCode="&quot;£&quot;#,##0.00;[Red]&quot;£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sz val="10"/>
      <color rgb="FF0070C0"/>
      <name val="Arial"/>
      <family val="2"/>
    </font>
    <font>
      <b/>
      <i/>
      <sz val="14"/>
      <color theme="1"/>
      <name val="Arial"/>
      <family val="2"/>
    </font>
    <font>
      <b/>
      <sz val="12"/>
      <color rgb="FF0070C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19" fillId="0" borderId="10" xfId="0" applyFont="1" applyBorder="1"/>
    <xf numFmtId="0" fontId="18" fillId="0" borderId="13" xfId="0" applyFont="1" applyBorder="1"/>
    <xf numFmtId="43" fontId="20" fillId="33" borderId="10" xfId="42" applyFont="1" applyFill="1" applyBorder="1"/>
    <xf numFmtId="0" fontId="21" fillId="0" borderId="10" xfId="0" applyFont="1" applyBorder="1"/>
    <xf numFmtId="0" fontId="21" fillId="0" borderId="0" xfId="0" applyFont="1"/>
    <xf numFmtId="164" fontId="23" fillId="0" borderId="10" xfId="0" applyNumberFormat="1" applyFont="1" applyBorder="1" applyAlignment="1">
      <alignment horizontal="left"/>
    </xf>
    <xf numFmtId="17" fontId="21" fillId="0" borderId="10" xfId="0" applyNumberFormat="1" applyFont="1" applyBorder="1"/>
    <xf numFmtId="43" fontId="20" fillId="33" borderId="10" xfId="42" applyFont="1" applyFill="1" applyBorder="1" applyAlignment="1">
      <alignment wrapText="1"/>
    </xf>
    <xf numFmtId="20" fontId="23" fillId="0" borderId="10" xfId="0" applyNumberFormat="1" applyFont="1" applyBorder="1"/>
    <xf numFmtId="14" fontId="22" fillId="0" borderId="10" xfId="0" applyNumberFormat="1" applyFont="1" applyBorder="1"/>
    <xf numFmtId="0" fontId="24" fillId="33" borderId="10" xfId="0" applyFont="1" applyFill="1" applyBorder="1"/>
    <xf numFmtId="0" fontId="24" fillId="33" borderId="10" xfId="0" applyFont="1" applyFill="1" applyBorder="1" applyAlignment="1">
      <alignment wrapText="1"/>
    </xf>
    <xf numFmtId="43" fontId="24" fillId="33" borderId="10" xfId="42" applyFont="1" applyFill="1" applyBorder="1"/>
    <xf numFmtId="0" fontId="25" fillId="0" borderId="10" xfId="0" applyFont="1" applyBorder="1"/>
    <xf numFmtId="0" fontId="26" fillId="0" borderId="10" xfId="0" applyFont="1" applyBorder="1"/>
    <xf numFmtId="0" fontId="25" fillId="0" borderId="10" xfId="0" applyFont="1" applyBorder="1" applyAlignment="1">
      <alignment horizontal="left"/>
    </xf>
    <xf numFmtId="164" fontId="25" fillId="0" borderId="10" xfId="0" applyNumberFormat="1" applyFont="1" applyBorder="1"/>
    <xf numFmtId="0" fontId="25" fillId="0" borderId="0" xfId="0" applyFont="1"/>
    <xf numFmtId="14" fontId="25" fillId="0" borderId="10" xfId="0" applyNumberFormat="1" applyFont="1" applyBorder="1" applyAlignment="1">
      <alignment horizontal="left"/>
    </xf>
    <xf numFmtId="43" fontId="25" fillId="0" borderId="10" xfId="42" applyFont="1" applyBorder="1"/>
    <xf numFmtId="43" fontId="25" fillId="0" borderId="10" xfId="42" applyFont="1" applyBorder="1" applyAlignment="1">
      <alignment horizontal="left"/>
    </xf>
    <xf numFmtId="14" fontId="25" fillId="0" borderId="10" xfId="42" applyNumberFormat="1" applyFont="1" applyBorder="1" applyAlignment="1">
      <alignment horizontal="left"/>
    </xf>
    <xf numFmtId="0" fontId="24" fillId="33" borderId="11" xfId="0" applyFont="1" applyFill="1" applyBorder="1" applyAlignment="1">
      <alignment wrapText="1"/>
    </xf>
    <xf numFmtId="43" fontId="24" fillId="33" borderId="10" xfId="42" applyFont="1" applyFill="1" applyBorder="1" applyAlignment="1">
      <alignment wrapText="1"/>
    </xf>
    <xf numFmtId="0" fontId="26" fillId="0" borderId="11" xfId="0" applyFont="1" applyBorder="1"/>
    <xf numFmtId="0" fontId="26" fillId="0" borderId="10" xfId="0" applyFont="1" applyBorder="1" applyAlignment="1">
      <alignment horizontal="left"/>
    </xf>
    <xf numFmtId="0" fontId="25" fillId="0" borderId="11" xfId="0" applyFont="1" applyBorder="1"/>
    <xf numFmtId="14" fontId="25" fillId="0" borderId="10" xfId="0" applyNumberFormat="1" applyFont="1" applyBorder="1"/>
    <xf numFmtId="0" fontId="25" fillId="0" borderId="13" xfId="0" applyFont="1" applyBorder="1"/>
    <xf numFmtId="0" fontId="25" fillId="0" borderId="13" xfId="0" applyFont="1" applyBorder="1" applyAlignment="1">
      <alignment horizontal="left"/>
    </xf>
    <xf numFmtId="0" fontId="31" fillId="0" borderId="10" xfId="0" applyFont="1" applyFill="1" applyBorder="1"/>
    <xf numFmtId="0" fontId="32" fillId="0" borderId="10" xfId="0" applyFont="1" applyFill="1" applyBorder="1"/>
    <xf numFmtId="0" fontId="18" fillId="0" borderId="0" xfId="0" applyFont="1"/>
    <xf numFmtId="0" fontId="33" fillId="33" borderId="10" xfId="0" applyFont="1" applyFill="1" applyBorder="1" applyAlignment="1">
      <alignment wrapText="1"/>
    </xf>
    <xf numFmtId="43" fontId="33" fillId="33" borderId="10" xfId="42" applyFont="1" applyFill="1" applyBorder="1" applyAlignment="1">
      <alignment horizontal="center"/>
    </xf>
    <xf numFmtId="0" fontId="22" fillId="33" borderId="10" xfId="0" applyFont="1" applyFill="1" applyBorder="1"/>
    <xf numFmtId="14" fontId="23" fillId="0" borderId="10" xfId="0" applyNumberFormat="1" applyFont="1" applyBorder="1"/>
    <xf numFmtId="0" fontId="28" fillId="0" borderId="10" xfId="0" applyFont="1" applyBorder="1"/>
    <xf numFmtId="0" fontId="34" fillId="0" borderId="10" xfId="0" applyFont="1" applyBorder="1"/>
    <xf numFmtId="164" fontId="28" fillId="0" borderId="10" xfId="0" applyNumberFormat="1" applyFont="1" applyBorder="1"/>
    <xf numFmtId="164" fontId="23" fillId="0" borderId="10" xfId="0" applyNumberFormat="1" applyFont="1" applyBorder="1"/>
    <xf numFmtId="0" fontId="0" fillId="0" borderId="0" xfId="0" applyBorder="1"/>
    <xf numFmtId="43" fontId="25" fillId="0" borderId="14" xfId="42" applyNumberFormat="1" applyFont="1" applyBorder="1"/>
    <xf numFmtId="164" fontId="27" fillId="0" borderId="14" xfId="42" applyNumberFormat="1" applyFont="1" applyBorder="1"/>
    <xf numFmtId="164" fontId="28" fillId="0" borderId="14" xfId="42" applyNumberFormat="1" applyFont="1" applyBorder="1"/>
    <xf numFmtId="164" fontId="29" fillId="0" borderId="14" xfId="42" applyNumberFormat="1" applyFont="1" applyBorder="1"/>
    <xf numFmtId="43" fontId="28" fillId="0" borderId="14" xfId="42" applyFont="1" applyBorder="1"/>
    <xf numFmtId="164" fontId="30" fillId="0" borderId="14" xfId="42" applyNumberFormat="1" applyFont="1" applyBorder="1"/>
    <xf numFmtId="0" fontId="25" fillId="0" borderId="14" xfId="0" applyFont="1" applyBorder="1"/>
    <xf numFmtId="0" fontId="25" fillId="0" borderId="15" xfId="0" applyFont="1" applyBorder="1"/>
    <xf numFmtId="164" fontId="32" fillId="0" borderId="14" xfId="0" applyNumberFormat="1" applyFont="1" applyBorder="1"/>
    <xf numFmtId="43" fontId="24" fillId="34" borderId="10" xfId="42" applyFont="1" applyFill="1" applyBorder="1"/>
    <xf numFmtId="164" fontId="26" fillId="34" borderId="10" xfId="0" applyNumberFormat="1" applyFont="1" applyFill="1" applyBorder="1"/>
    <xf numFmtId="164" fontId="25" fillId="34" borderId="10" xfId="0" applyNumberFormat="1" applyFont="1" applyFill="1" applyBorder="1"/>
    <xf numFmtId="43" fontId="24" fillId="34" borderId="10" xfId="42" applyFont="1" applyFill="1" applyBorder="1" applyAlignment="1">
      <alignment wrapText="1"/>
    </xf>
    <xf numFmtId="0" fontId="30" fillId="34" borderId="10" xfId="0" applyFont="1" applyFill="1" applyBorder="1"/>
    <xf numFmtId="164" fontId="30" fillId="34" borderId="10" xfId="0" applyNumberFormat="1" applyFont="1" applyFill="1" applyBorder="1"/>
    <xf numFmtId="164" fontId="30" fillId="34" borderId="12" xfId="0" applyNumberFormat="1" applyFont="1" applyFill="1" applyBorder="1"/>
    <xf numFmtId="0" fontId="25" fillId="34" borderId="10" xfId="0" applyFont="1" applyFill="1" applyBorder="1"/>
    <xf numFmtId="164" fontId="25" fillId="34" borderId="13" xfId="0" applyNumberFormat="1" applyFont="1" applyFill="1" applyBorder="1"/>
    <xf numFmtId="164" fontId="28" fillId="34" borderId="10" xfId="0" applyNumberFormat="1" applyFont="1" applyFill="1" applyBorder="1"/>
    <xf numFmtId="0" fontId="25" fillId="34" borderId="0" xfId="0" applyFont="1" applyFill="1"/>
    <xf numFmtId="14" fontId="35" fillId="0" borderId="10" xfId="0" applyNumberFormat="1" applyFont="1" applyBorder="1"/>
    <xf numFmtId="0" fontId="31" fillId="0" borderId="10" xfId="0" applyFont="1" applyBorder="1"/>
    <xf numFmtId="0" fontId="36" fillId="0" borderId="10" xfId="0" applyFont="1" applyBorder="1"/>
    <xf numFmtId="164" fontId="32" fillId="0" borderId="10" xfId="0" applyNumberFormat="1" applyFont="1" applyBorder="1"/>
    <xf numFmtId="164" fontId="35" fillId="0" borderId="10" xfId="0" applyNumberFormat="1" applyFont="1" applyBorder="1"/>
    <xf numFmtId="164" fontId="31" fillId="0" borderId="10" xfId="0" applyNumberFormat="1" applyFont="1" applyBorder="1"/>
    <xf numFmtId="0" fontId="37" fillId="0" borderId="10" xfId="0" applyFont="1" applyBorder="1"/>
    <xf numFmtId="14" fontId="35" fillId="0" borderId="0" xfId="0" applyNumberFormat="1" applyFont="1"/>
    <xf numFmtId="0" fontId="31" fillId="0" borderId="0" xfId="0" applyFont="1"/>
    <xf numFmtId="0" fontId="36" fillId="0" borderId="0" xfId="0" applyFont="1"/>
    <xf numFmtId="8" fontId="32" fillId="0" borderId="0" xfId="0" applyNumberFormat="1" applyFont="1"/>
    <xf numFmtId="0" fontId="35" fillId="0" borderId="0" xfId="0" applyFont="1"/>
    <xf numFmtId="0" fontId="35" fillId="0" borderId="10" xfId="0" applyFont="1" applyBorder="1"/>
    <xf numFmtId="0" fontId="31" fillId="0" borderId="12" xfId="0" applyFont="1" applyFill="1" applyBorder="1"/>
    <xf numFmtId="0" fontId="36" fillId="0" borderId="12" xfId="0" applyFont="1" applyFill="1" applyBorder="1"/>
    <xf numFmtId="164" fontId="31" fillId="0" borderId="12" xfId="0" applyNumberFormat="1" applyFont="1" applyFill="1" applyBorder="1"/>
    <xf numFmtId="0" fontId="37" fillId="0" borderId="0" xfId="0" applyFont="1"/>
    <xf numFmtId="0" fontId="36" fillId="0" borderId="0" xfId="0" applyFont="1" applyFill="1" applyBorder="1"/>
    <xf numFmtId="0" fontId="36" fillId="0" borderId="10" xfId="0" applyFont="1" applyFill="1" applyBorder="1"/>
    <xf numFmtId="164" fontId="31" fillId="0" borderId="10" xfId="0" applyNumberFormat="1" applyFont="1" applyFill="1" applyBorder="1"/>
    <xf numFmtId="14" fontId="31" fillId="0" borderId="10" xfId="0" applyNumberFormat="1" applyFont="1" applyBorder="1"/>
    <xf numFmtId="14" fontId="35" fillId="0" borderId="13" xfId="0" applyNumberFormat="1" applyFont="1" applyBorder="1"/>
    <xf numFmtId="0" fontId="31" fillId="0" borderId="13" xfId="0" applyFont="1" applyBorder="1"/>
    <xf numFmtId="0" fontId="36" fillId="0" borderId="13" xfId="0" applyFont="1" applyBorder="1"/>
    <xf numFmtId="164" fontId="31" fillId="0" borderId="13" xfId="0" applyNumberFormat="1" applyFont="1" applyBorder="1"/>
    <xf numFmtId="164" fontId="35" fillId="0" borderId="13" xfId="0" applyNumberFormat="1" applyFont="1" applyBorder="1"/>
    <xf numFmtId="0" fontId="34" fillId="0" borderId="10" xfId="0" applyFont="1" applyBorder="1" applyAlignment="1">
      <alignment horizontal="left"/>
    </xf>
    <xf numFmtId="8" fontId="31" fillId="0" borderId="10" xfId="0" applyNumberFormat="1" applyFont="1" applyBorder="1"/>
    <xf numFmtId="0" fontId="31" fillId="34" borderId="10" xfId="0" applyFont="1" applyFill="1" applyBorder="1"/>
    <xf numFmtId="0" fontId="35" fillId="0" borderId="10" xfId="0" applyFont="1" applyBorder="1" applyAlignment="1">
      <alignment horizontal="right"/>
    </xf>
    <xf numFmtId="164" fontId="36" fillId="0" borderId="10" xfId="0" applyNumberFormat="1" applyFont="1" applyBorder="1"/>
    <xf numFmtId="14" fontId="38" fillId="0" borderId="11" xfId="0" applyNumberFormat="1" applyFont="1" applyBorder="1"/>
    <xf numFmtId="14" fontId="26" fillId="0" borderId="10" xfId="0" applyNumberFormat="1" applyFont="1" applyBorder="1" applyAlignment="1">
      <alignment horizontal="left"/>
    </xf>
    <xf numFmtId="43" fontId="26" fillId="0" borderId="10" xfId="42" applyFont="1" applyBorder="1"/>
    <xf numFmtId="14" fontId="25" fillId="0" borderId="11" xfId="0" applyNumberFormat="1" applyFont="1" applyBorder="1"/>
    <xf numFmtId="0" fontId="39" fillId="0" borderId="10" xfId="0" applyFont="1" applyBorder="1"/>
    <xf numFmtId="0" fontId="26" fillId="0" borderId="10" xfId="0" applyFont="1" applyBorder="1" applyAlignment="1">
      <alignment vertical="top"/>
    </xf>
    <xf numFmtId="0" fontId="25" fillId="0" borderId="10" xfId="0" applyFont="1" applyBorder="1" applyAlignment="1"/>
    <xf numFmtId="43" fontId="26" fillId="0" borderId="14" xfId="42" applyFont="1" applyBorder="1" applyAlignment="1">
      <alignment horizontal="right"/>
    </xf>
    <xf numFmtId="0" fontId="0" fillId="0" borderId="11" xfId="0" applyBorder="1" applyAlignment="1">
      <alignment horizontal="right"/>
    </xf>
    <xf numFmtId="14" fontId="26" fillId="0" borderId="14" xfId="0" applyNumberFormat="1" applyFont="1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topLeftCell="C1" workbookViewId="0">
      <selection activeCell="L10" sqref="L10"/>
    </sheetView>
  </sheetViews>
  <sheetFormatPr defaultRowHeight="17.399999999999999" x14ac:dyDescent="0.3"/>
  <cols>
    <col min="1" max="1" width="14.21875" style="7" bestFit="1" customWidth="1"/>
    <col min="2" max="2" width="31.6640625" style="20" bestFit="1" customWidth="1"/>
    <col min="3" max="3" width="27.44140625" style="35" bestFit="1" customWidth="1"/>
    <col min="4" max="4" width="23.5546875" style="20" bestFit="1" customWidth="1"/>
    <col min="5" max="5" width="12.88671875" style="20" bestFit="1" customWidth="1"/>
    <col min="6" max="6" width="9.109375" style="7" bestFit="1" customWidth="1"/>
    <col min="7" max="7" width="12.88671875" style="20" bestFit="1" customWidth="1"/>
    <col min="8" max="8" width="1.88671875" style="64" customWidth="1"/>
    <col min="9" max="9" width="10.109375" style="35" customWidth="1"/>
    <col min="10" max="10" width="31" style="20" bestFit="1" customWidth="1"/>
    <col min="11" max="11" width="29.77734375" style="20" bestFit="1" customWidth="1"/>
    <col min="12" max="12" width="14.77734375" style="20" customWidth="1"/>
    <col min="13" max="13" width="16.44140625" style="6" bestFit="1" customWidth="1"/>
  </cols>
  <sheetData>
    <row r="1" spans="1:13" ht="31.2" x14ac:dyDescent="0.3">
      <c r="A1" s="38" t="s">
        <v>15</v>
      </c>
      <c r="B1" s="13" t="s">
        <v>7</v>
      </c>
      <c r="C1" s="36" t="s">
        <v>8</v>
      </c>
      <c r="D1" s="13" t="s">
        <v>9</v>
      </c>
      <c r="E1" s="15" t="s">
        <v>10</v>
      </c>
      <c r="F1" s="5" t="s">
        <v>11</v>
      </c>
      <c r="G1" s="15" t="s">
        <v>12</v>
      </c>
      <c r="H1" s="54"/>
      <c r="I1" s="37" t="s">
        <v>25</v>
      </c>
      <c r="J1" s="17" t="s">
        <v>16</v>
      </c>
      <c r="K1" s="18"/>
      <c r="L1" s="45"/>
    </row>
    <row r="2" spans="1:13" x14ac:dyDescent="0.3">
      <c r="A2" s="65">
        <v>44316</v>
      </c>
      <c r="B2" s="66" t="s">
        <v>27</v>
      </c>
      <c r="C2" s="67" t="s">
        <v>28</v>
      </c>
      <c r="D2" s="66" t="s">
        <v>3</v>
      </c>
      <c r="E2" s="68">
        <v>2600</v>
      </c>
      <c r="F2" s="69"/>
      <c r="G2" s="68">
        <v>2600</v>
      </c>
      <c r="H2" s="55"/>
      <c r="I2" s="2"/>
      <c r="J2" s="101"/>
      <c r="K2" s="102"/>
      <c r="L2" s="45"/>
    </row>
    <row r="3" spans="1:13" x14ac:dyDescent="0.3">
      <c r="A3" s="72">
        <v>44322</v>
      </c>
      <c r="B3" s="73" t="s">
        <v>34</v>
      </c>
      <c r="C3" s="74" t="s">
        <v>28</v>
      </c>
      <c r="D3" s="73" t="s">
        <v>6</v>
      </c>
      <c r="E3" s="75">
        <v>30</v>
      </c>
      <c r="F3" s="76"/>
      <c r="G3" s="68">
        <v>30</v>
      </c>
      <c r="H3" s="55"/>
      <c r="I3" s="2"/>
      <c r="J3" s="16" t="s">
        <v>17</v>
      </c>
      <c r="K3" s="21">
        <v>44287</v>
      </c>
      <c r="L3" s="46">
        <v>1430.85</v>
      </c>
      <c r="M3" s="6" t="s">
        <v>18</v>
      </c>
    </row>
    <row r="4" spans="1:13" x14ac:dyDescent="0.3">
      <c r="A4" s="65">
        <v>44354</v>
      </c>
      <c r="B4" s="66" t="s">
        <v>31</v>
      </c>
      <c r="C4" s="67" t="s">
        <v>28</v>
      </c>
      <c r="D4" s="66" t="s">
        <v>6</v>
      </c>
      <c r="E4" s="68">
        <v>45.67</v>
      </c>
      <c r="F4" s="69"/>
      <c r="G4" s="68">
        <v>45.67</v>
      </c>
      <c r="H4" s="55"/>
      <c r="I4" s="2"/>
      <c r="J4" s="22" t="s">
        <v>19</v>
      </c>
      <c r="K4" s="23"/>
      <c r="L4" s="47">
        <v>0</v>
      </c>
      <c r="M4" s="8"/>
    </row>
    <row r="5" spans="1:13" x14ac:dyDescent="0.3">
      <c r="A5" s="6"/>
      <c r="B5" s="16"/>
      <c r="C5" s="2"/>
      <c r="D5" s="16"/>
      <c r="E5" s="16"/>
      <c r="F5" s="6"/>
      <c r="G5" s="19">
        <f>SUM(G2:G4)</f>
        <v>2675.67</v>
      </c>
      <c r="H5" s="56"/>
      <c r="I5" s="2"/>
      <c r="J5" s="98"/>
      <c r="K5" s="24"/>
      <c r="L5" s="48">
        <v>4674.49</v>
      </c>
      <c r="M5" s="9"/>
    </row>
    <row r="6" spans="1:13" ht="31.2" x14ac:dyDescent="0.3">
      <c r="A6" s="38" t="s">
        <v>15</v>
      </c>
      <c r="B6" s="25" t="s">
        <v>13</v>
      </c>
      <c r="C6" s="36" t="s">
        <v>8</v>
      </c>
      <c r="D6" s="14" t="s">
        <v>9</v>
      </c>
      <c r="E6" s="26" t="s">
        <v>10</v>
      </c>
      <c r="F6" s="10" t="s">
        <v>11</v>
      </c>
      <c r="G6" s="26" t="s">
        <v>12</v>
      </c>
      <c r="H6" s="57"/>
      <c r="I6" s="36" t="s">
        <v>14</v>
      </c>
      <c r="J6" s="22"/>
      <c r="K6" s="23" t="s">
        <v>20</v>
      </c>
      <c r="L6" s="47">
        <f>SUM(L3:L5)</f>
        <v>6105.34</v>
      </c>
      <c r="M6" s="9"/>
    </row>
    <row r="7" spans="1:13" x14ac:dyDescent="0.3">
      <c r="A7" s="65">
        <v>44316</v>
      </c>
      <c r="B7" s="66" t="s">
        <v>29</v>
      </c>
      <c r="C7" s="67" t="s">
        <v>30</v>
      </c>
      <c r="D7" s="66" t="s">
        <v>4</v>
      </c>
      <c r="E7" s="70">
        <v>257.60000000000002</v>
      </c>
      <c r="F7" s="71"/>
      <c r="G7" s="66">
        <v>257.60000000000002</v>
      </c>
      <c r="H7" s="58"/>
      <c r="I7" s="2" t="s">
        <v>44</v>
      </c>
      <c r="J7" s="98" t="s">
        <v>21</v>
      </c>
      <c r="K7" s="24"/>
      <c r="L7" s="46">
        <v>2675.67</v>
      </c>
      <c r="M7" s="9"/>
    </row>
    <row r="8" spans="1:13" x14ac:dyDescent="0.3">
      <c r="A8" s="65">
        <v>44316</v>
      </c>
      <c r="B8" s="66" t="s">
        <v>2</v>
      </c>
      <c r="C8" s="67" t="s">
        <v>32</v>
      </c>
      <c r="D8" s="95" t="s">
        <v>5</v>
      </c>
      <c r="E8" s="70">
        <v>107.53</v>
      </c>
      <c r="F8" s="71"/>
      <c r="G8" s="70">
        <v>107.53</v>
      </c>
      <c r="H8" s="59"/>
      <c r="I8" s="2" t="s">
        <v>44</v>
      </c>
      <c r="J8" s="22"/>
      <c r="K8" s="24"/>
      <c r="L8" s="48"/>
      <c r="M8" s="9"/>
    </row>
    <row r="9" spans="1:13" x14ac:dyDescent="0.3">
      <c r="A9" s="65">
        <v>44342</v>
      </c>
      <c r="B9" s="66" t="s">
        <v>0</v>
      </c>
      <c r="C9" s="74" t="s">
        <v>4</v>
      </c>
      <c r="D9" s="70" t="s">
        <v>4</v>
      </c>
      <c r="E9" s="70">
        <v>125.4</v>
      </c>
      <c r="F9" s="77"/>
      <c r="G9" s="70">
        <v>125.4</v>
      </c>
      <c r="H9" s="59"/>
      <c r="I9" s="2" t="s">
        <v>44</v>
      </c>
      <c r="J9" s="16"/>
      <c r="K9" s="23"/>
      <c r="L9" s="47"/>
      <c r="M9" s="9"/>
    </row>
    <row r="10" spans="1:13" x14ac:dyDescent="0.3">
      <c r="A10" s="65">
        <v>44342</v>
      </c>
      <c r="B10" s="66" t="s">
        <v>0</v>
      </c>
      <c r="C10" s="74" t="s">
        <v>32</v>
      </c>
      <c r="D10" s="70" t="s">
        <v>39</v>
      </c>
      <c r="E10" s="70">
        <v>14.39</v>
      </c>
      <c r="F10" s="77"/>
      <c r="G10" s="70">
        <v>14.39</v>
      </c>
      <c r="H10" s="59"/>
      <c r="I10" s="2"/>
      <c r="J10" s="98" t="s">
        <v>22</v>
      </c>
      <c r="K10" s="23"/>
      <c r="L10" s="46">
        <v>2835.63</v>
      </c>
      <c r="M10" s="9"/>
    </row>
    <row r="11" spans="1:13" x14ac:dyDescent="0.3">
      <c r="A11" s="65">
        <v>44342</v>
      </c>
      <c r="B11" s="66" t="s">
        <v>31</v>
      </c>
      <c r="C11" s="67" t="s">
        <v>32</v>
      </c>
      <c r="D11" s="70" t="s">
        <v>33</v>
      </c>
      <c r="E11" s="70">
        <v>304.47000000000003</v>
      </c>
      <c r="F11" s="77"/>
      <c r="G11" s="70">
        <v>304.47000000000003</v>
      </c>
      <c r="H11" s="59"/>
      <c r="I11" s="2" t="s">
        <v>44</v>
      </c>
      <c r="J11" s="22"/>
      <c r="K11" s="23"/>
      <c r="L11" s="48"/>
      <c r="M11" s="9"/>
    </row>
    <row r="12" spans="1:13" x14ac:dyDescent="0.3">
      <c r="A12" s="65">
        <v>44342</v>
      </c>
      <c r="B12" s="66" t="s">
        <v>1</v>
      </c>
      <c r="C12" s="67" t="s">
        <v>32</v>
      </c>
      <c r="D12" s="70" t="s">
        <v>58</v>
      </c>
      <c r="E12" s="70">
        <v>75</v>
      </c>
      <c r="F12" s="71"/>
      <c r="G12" s="70">
        <v>75</v>
      </c>
      <c r="H12" s="59"/>
      <c r="I12" s="2" t="s">
        <v>44</v>
      </c>
      <c r="J12" s="103" t="s">
        <v>62</v>
      </c>
      <c r="K12" s="104"/>
      <c r="L12" s="46">
        <f>SUM(L3+L7-L10)</f>
        <v>1270.8900000000003</v>
      </c>
      <c r="M12" s="11"/>
    </row>
    <row r="13" spans="1:13" x14ac:dyDescent="0.3">
      <c r="A13" s="65">
        <v>44389</v>
      </c>
      <c r="B13" s="66" t="s">
        <v>0</v>
      </c>
      <c r="C13" s="67" t="s">
        <v>35</v>
      </c>
      <c r="D13" s="70" t="s">
        <v>45</v>
      </c>
      <c r="E13" s="70">
        <v>111</v>
      </c>
      <c r="F13" s="77"/>
      <c r="G13" s="70">
        <v>111</v>
      </c>
      <c r="H13" s="59"/>
      <c r="I13" s="2" t="s">
        <v>44</v>
      </c>
      <c r="J13" s="22"/>
      <c r="K13" s="23"/>
      <c r="L13" s="47"/>
      <c r="M13" s="9"/>
    </row>
    <row r="14" spans="1:13" x14ac:dyDescent="0.3">
      <c r="A14" s="65">
        <v>44421</v>
      </c>
      <c r="B14" s="78" t="s">
        <v>29</v>
      </c>
      <c r="C14" s="79" t="s">
        <v>32</v>
      </c>
      <c r="D14" s="80" t="s">
        <v>36</v>
      </c>
      <c r="E14" s="80">
        <v>7.92</v>
      </c>
      <c r="F14" s="81"/>
      <c r="G14" s="80">
        <v>7.92</v>
      </c>
      <c r="H14" s="60"/>
      <c r="I14" s="2" t="s">
        <v>44</v>
      </c>
      <c r="J14" s="22"/>
      <c r="K14" s="23"/>
      <c r="L14" s="47"/>
      <c r="M14" s="9"/>
    </row>
    <row r="15" spans="1:13" x14ac:dyDescent="0.3">
      <c r="A15" s="65">
        <v>44421</v>
      </c>
      <c r="B15" s="66" t="s">
        <v>0</v>
      </c>
      <c r="C15" s="82" t="s">
        <v>32</v>
      </c>
      <c r="D15" s="70" t="s">
        <v>38</v>
      </c>
      <c r="E15" s="70">
        <v>14.39</v>
      </c>
      <c r="F15" s="71"/>
      <c r="G15" s="70">
        <v>14.39</v>
      </c>
      <c r="H15" s="59"/>
      <c r="I15" s="2" t="s">
        <v>44</v>
      </c>
      <c r="J15" s="17" t="s">
        <v>23</v>
      </c>
      <c r="K15" s="18"/>
      <c r="L15" s="49"/>
      <c r="M15" s="9"/>
    </row>
    <row r="16" spans="1:13" x14ac:dyDescent="0.3">
      <c r="A16" s="65">
        <v>44421</v>
      </c>
      <c r="B16" s="66" t="s">
        <v>0</v>
      </c>
      <c r="C16" s="67" t="s">
        <v>32</v>
      </c>
      <c r="D16" s="70" t="s">
        <v>37</v>
      </c>
      <c r="E16" s="70">
        <v>1.83</v>
      </c>
      <c r="F16" s="71"/>
      <c r="G16" s="70">
        <v>1.83</v>
      </c>
      <c r="H16" s="59"/>
      <c r="I16" s="2" t="s">
        <v>44</v>
      </c>
      <c r="J16" s="27" t="s">
        <v>26</v>
      </c>
      <c r="K16" s="28"/>
      <c r="L16" s="49"/>
      <c r="M16" s="12"/>
    </row>
    <row r="17" spans="1:27" x14ac:dyDescent="0.3">
      <c r="A17" s="65">
        <v>44421</v>
      </c>
      <c r="B17" s="66" t="s">
        <v>0</v>
      </c>
      <c r="C17" s="67" t="s">
        <v>32</v>
      </c>
      <c r="D17" s="70" t="s">
        <v>40</v>
      </c>
      <c r="E17" s="70">
        <v>14.39</v>
      </c>
      <c r="F17" s="71"/>
      <c r="G17" s="70">
        <v>14.39</v>
      </c>
      <c r="H17" s="59"/>
      <c r="I17" s="2" t="s">
        <v>44</v>
      </c>
      <c r="J17" s="29" t="s">
        <v>17</v>
      </c>
      <c r="K17" s="21">
        <v>44286</v>
      </c>
      <c r="L17" s="50">
        <v>4674.49</v>
      </c>
      <c r="M17" s="9"/>
    </row>
    <row r="18" spans="1:27" x14ac:dyDescent="0.3">
      <c r="A18" s="65">
        <v>44421</v>
      </c>
      <c r="B18" s="66" t="s">
        <v>0</v>
      </c>
      <c r="C18" s="67" t="s">
        <v>32</v>
      </c>
      <c r="D18" s="70" t="s">
        <v>41</v>
      </c>
      <c r="E18" s="70">
        <v>11.99</v>
      </c>
      <c r="F18" s="71"/>
      <c r="G18" s="70">
        <v>11.99</v>
      </c>
      <c r="H18" s="59"/>
      <c r="I18" s="2" t="s">
        <v>44</v>
      </c>
      <c r="J18" s="99" t="s">
        <v>24</v>
      </c>
      <c r="K18" s="21">
        <v>44562</v>
      </c>
      <c r="L18" s="50">
        <v>4.67</v>
      </c>
    </row>
    <row r="19" spans="1:27" x14ac:dyDescent="0.3">
      <c r="A19" s="65">
        <v>44426</v>
      </c>
      <c r="B19" s="66" t="s">
        <v>0</v>
      </c>
      <c r="C19" s="67" t="s">
        <v>32</v>
      </c>
      <c r="D19" s="70" t="s">
        <v>42</v>
      </c>
      <c r="E19" s="70">
        <v>40</v>
      </c>
      <c r="F19" s="71"/>
      <c r="G19" s="70">
        <v>40</v>
      </c>
      <c r="H19" s="59"/>
      <c r="I19" s="2" t="s">
        <v>44</v>
      </c>
      <c r="J19" s="105" t="s">
        <v>63</v>
      </c>
      <c r="K19" s="104"/>
      <c r="L19" s="46">
        <f>SUM(L17:L18)</f>
        <v>4679.16</v>
      </c>
    </row>
    <row r="20" spans="1:27" x14ac:dyDescent="0.3">
      <c r="A20" s="65">
        <v>44421</v>
      </c>
      <c r="B20" s="66" t="s">
        <v>0</v>
      </c>
      <c r="C20" s="83" t="s">
        <v>30</v>
      </c>
      <c r="D20" s="84" t="s">
        <v>48</v>
      </c>
      <c r="E20" s="84">
        <v>120.6</v>
      </c>
      <c r="F20" s="77"/>
      <c r="G20" s="84">
        <v>120.6</v>
      </c>
      <c r="H20" s="59"/>
      <c r="I20" s="2" t="s">
        <v>44</v>
      </c>
      <c r="J20" s="16"/>
      <c r="K20" s="16"/>
      <c r="L20" s="16"/>
    </row>
    <row r="21" spans="1:27" x14ac:dyDescent="0.3">
      <c r="A21" s="65">
        <v>44421</v>
      </c>
      <c r="B21" s="85" t="s">
        <v>46</v>
      </c>
      <c r="C21" s="83" t="s">
        <v>30</v>
      </c>
      <c r="D21" s="84" t="s">
        <v>47</v>
      </c>
      <c r="E21" s="84">
        <v>31.04</v>
      </c>
      <c r="F21" s="77"/>
      <c r="G21" s="84">
        <v>31.04</v>
      </c>
      <c r="H21" s="59"/>
      <c r="I21" s="2" t="s">
        <v>44</v>
      </c>
      <c r="J21" s="16"/>
      <c r="K21" s="16"/>
      <c r="L21" s="16"/>
    </row>
    <row r="22" spans="1:27" x14ac:dyDescent="0.3">
      <c r="A22" s="65">
        <v>44456</v>
      </c>
      <c r="B22" s="66" t="s">
        <v>29</v>
      </c>
      <c r="C22" s="83" t="s">
        <v>30</v>
      </c>
      <c r="D22" s="84" t="s">
        <v>4</v>
      </c>
      <c r="E22" s="84">
        <v>120.8</v>
      </c>
      <c r="F22" s="77"/>
      <c r="G22" s="84">
        <v>120.8</v>
      </c>
      <c r="H22" s="59"/>
      <c r="I22" s="3" t="s">
        <v>44</v>
      </c>
      <c r="J22" s="16"/>
      <c r="K22" s="16"/>
      <c r="L22" s="16"/>
    </row>
    <row r="23" spans="1:27" x14ac:dyDescent="0.3">
      <c r="A23" s="65">
        <v>44466</v>
      </c>
      <c r="B23" s="66" t="s">
        <v>29</v>
      </c>
      <c r="C23" s="67" t="s">
        <v>30</v>
      </c>
      <c r="D23" s="66" t="s">
        <v>4</v>
      </c>
      <c r="E23" s="70">
        <v>120.6</v>
      </c>
      <c r="F23" s="77"/>
      <c r="G23" s="66">
        <v>120.6</v>
      </c>
      <c r="H23" s="61"/>
      <c r="I23" s="2" t="s">
        <v>44</v>
      </c>
      <c r="J23" s="17"/>
      <c r="K23" s="18"/>
      <c r="L23" s="51"/>
    </row>
    <row r="24" spans="1:27" x14ac:dyDescent="0.3">
      <c r="A24" s="65">
        <v>44466</v>
      </c>
      <c r="B24" s="66" t="s">
        <v>29</v>
      </c>
      <c r="C24" s="67" t="s">
        <v>60</v>
      </c>
      <c r="D24" s="66" t="s">
        <v>41</v>
      </c>
      <c r="E24" s="70">
        <v>16.39</v>
      </c>
      <c r="F24" s="67">
        <v>3.28</v>
      </c>
      <c r="G24" s="70">
        <f>SUM(E24:F24)</f>
        <v>19.670000000000002</v>
      </c>
      <c r="H24" s="61"/>
      <c r="I24" s="2"/>
      <c r="J24" s="17"/>
      <c r="K24" s="18"/>
      <c r="L24" s="51"/>
    </row>
    <row r="25" spans="1:27" x14ac:dyDescent="0.3">
      <c r="A25" s="65">
        <v>44466</v>
      </c>
      <c r="B25" s="66" t="s">
        <v>29</v>
      </c>
      <c r="C25" s="67" t="s">
        <v>32</v>
      </c>
      <c r="D25" s="66" t="s">
        <v>56</v>
      </c>
      <c r="E25" s="70">
        <v>2.2000000000000002</v>
      </c>
      <c r="F25" s="77"/>
      <c r="G25" s="70">
        <v>2.2000000000000002</v>
      </c>
      <c r="H25" s="61"/>
      <c r="I25" s="2"/>
      <c r="J25" s="17"/>
      <c r="K25" s="18"/>
      <c r="L25" s="51"/>
    </row>
    <row r="26" spans="1:27" x14ac:dyDescent="0.3">
      <c r="A26" s="65">
        <v>44496</v>
      </c>
      <c r="B26" s="66" t="s">
        <v>29</v>
      </c>
      <c r="C26" s="67" t="s">
        <v>30</v>
      </c>
      <c r="D26" s="66" t="s">
        <v>4</v>
      </c>
      <c r="E26" s="70">
        <v>120.6</v>
      </c>
      <c r="F26" s="69"/>
      <c r="G26" s="70">
        <v>120.6</v>
      </c>
      <c r="H26" s="56"/>
      <c r="I26" s="3" t="s">
        <v>44</v>
      </c>
      <c r="J26" s="16"/>
      <c r="K26" s="18"/>
      <c r="L26" s="51"/>
    </row>
    <row r="27" spans="1:27" x14ac:dyDescent="0.3">
      <c r="A27" s="86">
        <v>44529</v>
      </c>
      <c r="B27" s="87" t="s">
        <v>29</v>
      </c>
      <c r="C27" s="88" t="s">
        <v>30</v>
      </c>
      <c r="D27" s="87" t="s">
        <v>4</v>
      </c>
      <c r="E27" s="89">
        <v>120.6</v>
      </c>
      <c r="F27" s="90"/>
      <c r="G27" s="89">
        <v>120.6</v>
      </c>
      <c r="H27" s="62"/>
      <c r="I27" s="4" t="s">
        <v>44</v>
      </c>
      <c r="J27" s="31"/>
      <c r="K27" s="32"/>
      <c r="L27" s="52"/>
    </row>
    <row r="28" spans="1:27" ht="17.399999999999999" customHeight="1" x14ac:dyDescent="0.3">
      <c r="A28" s="65">
        <v>44536</v>
      </c>
      <c r="B28" s="85" t="s">
        <v>52</v>
      </c>
      <c r="C28" s="83" t="s">
        <v>43</v>
      </c>
      <c r="D28" s="84" t="s">
        <v>55</v>
      </c>
      <c r="E28" s="84">
        <v>34</v>
      </c>
      <c r="F28" s="77"/>
      <c r="G28" s="84">
        <v>34</v>
      </c>
      <c r="H28" s="59"/>
      <c r="I28" s="3">
        <v>201</v>
      </c>
      <c r="J28" s="96" t="s">
        <v>61</v>
      </c>
      <c r="K28" s="97">
        <v>44651</v>
      </c>
      <c r="L28" s="46">
        <f>SUM(L12+L19)</f>
        <v>5950.05</v>
      </c>
    </row>
    <row r="29" spans="1:27" s="1" customFormat="1" x14ac:dyDescent="0.3">
      <c r="A29" s="65">
        <v>44559</v>
      </c>
      <c r="B29" s="66" t="s">
        <v>29</v>
      </c>
      <c r="C29" s="67" t="s">
        <v>30</v>
      </c>
      <c r="D29" s="66" t="s">
        <v>4</v>
      </c>
      <c r="E29" s="70">
        <v>92</v>
      </c>
      <c r="F29" s="69"/>
      <c r="G29" s="70">
        <v>92</v>
      </c>
      <c r="H29" s="56"/>
      <c r="I29" s="2" t="s">
        <v>44</v>
      </c>
      <c r="J29" s="33"/>
      <c r="K29" s="34"/>
      <c r="L29" s="53"/>
      <c r="M29" s="6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</row>
    <row r="30" spans="1:27" s="1" customFormat="1" x14ac:dyDescent="0.3">
      <c r="A30" s="65">
        <v>44559</v>
      </c>
      <c r="B30" s="66" t="s">
        <v>29</v>
      </c>
      <c r="C30" s="67" t="s">
        <v>32</v>
      </c>
      <c r="D30" s="66" t="s">
        <v>36</v>
      </c>
      <c r="E30" s="70">
        <v>7.92</v>
      </c>
      <c r="F30" s="69"/>
      <c r="G30" s="70">
        <v>7.92</v>
      </c>
      <c r="H30" s="56"/>
      <c r="I30" s="2"/>
      <c r="J30" s="33"/>
      <c r="K30" s="34"/>
      <c r="L30" s="53"/>
      <c r="M30" s="6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  <row r="31" spans="1:27" s="1" customFormat="1" x14ac:dyDescent="0.3">
      <c r="A31" s="65">
        <v>44559</v>
      </c>
      <c r="B31" s="66" t="s">
        <v>49</v>
      </c>
      <c r="C31" s="67" t="s">
        <v>50</v>
      </c>
      <c r="D31" s="66" t="s">
        <v>51</v>
      </c>
      <c r="E31" s="70">
        <v>500</v>
      </c>
      <c r="F31" s="69"/>
      <c r="G31" s="70">
        <v>500</v>
      </c>
      <c r="H31" s="56"/>
      <c r="I31" s="2" t="s">
        <v>44</v>
      </c>
      <c r="J31" s="30"/>
      <c r="K31" s="34"/>
      <c r="L31" s="53"/>
      <c r="M31" s="6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s="1" customFormat="1" x14ac:dyDescent="0.3">
      <c r="A32" s="94" t="s">
        <v>54</v>
      </c>
      <c r="B32" s="66" t="s">
        <v>29</v>
      </c>
      <c r="C32" s="67" t="s">
        <v>30</v>
      </c>
      <c r="D32" s="66" t="s">
        <v>4</v>
      </c>
      <c r="E32" s="70">
        <v>139.80000000000001</v>
      </c>
      <c r="F32" s="69"/>
      <c r="G32" s="70">
        <v>139.80000000000001</v>
      </c>
      <c r="H32" s="59"/>
      <c r="I32" s="3" t="s">
        <v>44</v>
      </c>
      <c r="J32" s="30"/>
      <c r="K32" s="34"/>
      <c r="L32" s="53"/>
      <c r="M32" s="6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</row>
    <row r="33" spans="1:27" x14ac:dyDescent="0.3">
      <c r="A33" s="65">
        <v>44628</v>
      </c>
      <c r="B33" s="66" t="s">
        <v>29</v>
      </c>
      <c r="C33" s="66" t="s">
        <v>30</v>
      </c>
      <c r="D33" s="66" t="s">
        <v>4</v>
      </c>
      <c r="E33" s="70">
        <v>99</v>
      </c>
      <c r="F33" s="92"/>
      <c r="G33" s="92">
        <v>99</v>
      </c>
      <c r="H33" s="93"/>
      <c r="I33" s="3" t="s">
        <v>44</v>
      </c>
      <c r="J33" s="16"/>
      <c r="K33" s="16"/>
      <c r="L33" s="51"/>
    </row>
    <row r="34" spans="1:27" x14ac:dyDescent="0.3">
      <c r="A34" s="65">
        <v>44651</v>
      </c>
      <c r="B34" s="66" t="s">
        <v>29</v>
      </c>
      <c r="C34" s="66" t="s">
        <v>30</v>
      </c>
      <c r="D34" s="66" t="s">
        <v>4</v>
      </c>
      <c r="E34" s="70">
        <v>120.89</v>
      </c>
      <c r="F34" s="92"/>
      <c r="G34" s="92">
        <v>120.89</v>
      </c>
      <c r="H34" s="93"/>
      <c r="I34" s="3" t="s">
        <v>44</v>
      </c>
      <c r="J34" s="16"/>
      <c r="K34" s="16"/>
      <c r="L34" s="51"/>
    </row>
    <row r="35" spans="1:27" x14ac:dyDescent="0.3">
      <c r="A35" s="65">
        <v>44651</v>
      </c>
      <c r="B35" s="66" t="s">
        <v>29</v>
      </c>
      <c r="C35" s="66" t="s">
        <v>32</v>
      </c>
      <c r="D35" s="66" t="s">
        <v>59</v>
      </c>
      <c r="E35" s="70">
        <v>100</v>
      </c>
      <c r="F35" s="92"/>
      <c r="G35" s="92">
        <v>100</v>
      </c>
      <c r="H35" s="93"/>
      <c r="I35" s="3"/>
      <c r="J35" s="16"/>
      <c r="K35" s="16"/>
      <c r="L35" s="51"/>
    </row>
    <row r="36" spans="1:27" s="1" customFormat="1" x14ac:dyDescent="0.3">
      <c r="A36" s="39">
        <v>44579</v>
      </c>
      <c r="B36" s="40" t="s">
        <v>53</v>
      </c>
      <c r="C36" s="41" t="s">
        <v>43</v>
      </c>
      <c r="D36" s="40"/>
      <c r="E36" s="42">
        <v>34</v>
      </c>
      <c r="F36" s="43"/>
      <c r="G36" s="42"/>
      <c r="H36" s="63"/>
      <c r="I36" s="91">
        <v>202</v>
      </c>
      <c r="J36" s="30"/>
      <c r="K36" s="34"/>
      <c r="L36" s="53"/>
      <c r="M36" s="6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 spans="1:27" x14ac:dyDescent="0.3">
      <c r="A37" s="6"/>
      <c r="B37" s="16"/>
      <c r="C37" s="2"/>
      <c r="D37" s="16"/>
      <c r="E37" s="19"/>
      <c r="F37" s="6"/>
      <c r="G37" s="16"/>
      <c r="H37" s="61"/>
      <c r="I37" s="2"/>
      <c r="J37" s="16"/>
      <c r="K37" s="16"/>
      <c r="L37" s="51"/>
    </row>
    <row r="38" spans="1:27" x14ac:dyDescent="0.3">
      <c r="A38" s="6"/>
      <c r="B38" s="17" t="s">
        <v>57</v>
      </c>
      <c r="C38" s="2"/>
      <c r="D38" s="16"/>
      <c r="E38" s="19">
        <f>SUM(E7:E37)</f>
        <v>2866.35</v>
      </c>
      <c r="F38" s="6"/>
      <c r="G38" s="17">
        <f>SUM(G7:G37)</f>
        <v>2835.6299999999997</v>
      </c>
      <c r="H38" s="61"/>
      <c r="I38" s="2"/>
      <c r="J38" s="16"/>
      <c r="K38" s="16"/>
      <c r="L38" s="51"/>
    </row>
    <row r="39" spans="1:27" x14ac:dyDescent="0.3">
      <c r="A39" s="6"/>
      <c r="B39" s="16"/>
      <c r="C39" s="2"/>
      <c r="D39" s="16"/>
      <c r="E39" s="19"/>
      <c r="F39" s="6"/>
      <c r="G39" s="16"/>
      <c r="H39" s="61"/>
      <c r="I39" s="2"/>
      <c r="J39" s="16"/>
      <c r="K39" s="16"/>
      <c r="L39" s="51"/>
    </row>
    <row r="40" spans="1:27" x14ac:dyDescent="0.3">
      <c r="A40" s="6"/>
      <c r="B40" s="16"/>
      <c r="C40" s="2"/>
      <c r="D40" s="16"/>
      <c r="E40" s="19"/>
      <c r="F40" s="6"/>
      <c r="G40" s="16"/>
      <c r="H40" s="61"/>
      <c r="I40" s="2"/>
      <c r="J40" s="16"/>
      <c r="K40" s="16"/>
      <c r="L40" s="51"/>
    </row>
    <row r="41" spans="1:27" x14ac:dyDescent="0.3">
      <c r="A41" s="6"/>
      <c r="B41" s="16"/>
      <c r="C41" s="2"/>
      <c r="D41" s="16"/>
      <c r="E41" s="19"/>
      <c r="F41" s="6"/>
      <c r="G41" s="16"/>
      <c r="H41" s="61"/>
      <c r="I41" s="2"/>
      <c r="J41" s="16"/>
      <c r="K41" s="16"/>
      <c r="L41" s="51"/>
    </row>
  </sheetData>
  <autoFilter ref="A6:G36"/>
  <sortState ref="A8:B17">
    <sortCondition ref="A9"/>
  </sortState>
  <mergeCells count="3">
    <mergeCell ref="J2:K2"/>
    <mergeCell ref="J12:K12"/>
    <mergeCell ref="J19:K19"/>
  </mergeCells>
  <printOptions verticalCentered="1"/>
  <pageMargins left="0.11811023622047245" right="0.11811023622047245" top="0.74803149606299213" bottom="0.15748031496062992" header="0.31496062992125984" footer="0.11811023622047245"/>
  <pageSetup paperSize="9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"/>
  <sheetViews>
    <sheetView workbookViewId="0">
      <selection activeCell="E5" sqref="E5"/>
    </sheetView>
  </sheetViews>
  <sheetFormatPr defaultRowHeight="14.4" x14ac:dyDescent="0.3"/>
  <cols>
    <col min="1" max="1" width="10.109375" bestFit="1" customWidth="1"/>
    <col min="2" max="2" width="18.33203125" bestFit="1" customWidth="1"/>
    <col min="3" max="3" width="3" bestFit="1" customWidth="1"/>
    <col min="4" max="4" width="10.5546875" bestFit="1" customWidth="1"/>
  </cols>
  <sheetData>
    <row r="2" spans="1:7" ht="17.399999999999999" x14ac:dyDescent="0.3">
      <c r="A2" s="65">
        <v>44466</v>
      </c>
      <c r="B2" s="66" t="s">
        <v>29</v>
      </c>
      <c r="C2" s="67" t="s">
        <v>60</v>
      </c>
      <c r="D2" s="66" t="s">
        <v>41</v>
      </c>
      <c r="E2" s="70">
        <v>16.39</v>
      </c>
      <c r="F2" s="100">
        <v>3.28</v>
      </c>
      <c r="G2" s="70">
        <f>SUM(E2:F2)</f>
        <v>19.670000000000002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AC &amp; Bank Bal</vt:lpstr>
      <vt:lpstr>VAT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</dc:creator>
  <cp:lastModifiedBy>Fi</cp:lastModifiedBy>
  <cp:lastPrinted>2022-03-22T11:28:23Z</cp:lastPrinted>
  <dcterms:created xsi:type="dcterms:W3CDTF">2021-07-13T11:54:40Z</dcterms:created>
  <dcterms:modified xsi:type="dcterms:W3CDTF">2022-05-11T15:46:22Z</dcterms:modified>
</cp:coreProperties>
</file>